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.calanca\Documents\LAVORO\FOCUS\dati\2023\20230208\221231MonitoraggioSIECIC\"/>
    </mc:Choice>
  </mc:AlternateContent>
  <bookViews>
    <workbookView xWindow="-105" yWindow="-105" windowWidth="19425" windowHeight="10425"/>
  </bookViews>
  <sheets>
    <sheet name="Flussi SIECIC" sheetId="3" r:id="rId1"/>
    <sheet name="Variazione pendenti SIECIC" sheetId="2" r:id="rId2"/>
    <sheet name="Stratigrafia pendenti SIECIC" sheetId="27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SIECIC'!$A$1:$B$35</definedName>
    <definedName name="_xlnm.Print_Area" localSheetId="1">'Variazione pendenti SIECIC'!$A$1:$F$14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E30" i="3"/>
  <c r="F21" i="3"/>
  <c r="E21" i="3"/>
  <c r="F12" i="3"/>
  <c r="E12" i="3"/>
  <c r="E32" i="3" l="1"/>
  <c r="E23" i="3"/>
  <c r="E14" i="3"/>
  <c r="C12" i="3"/>
  <c r="C21" i="3"/>
  <c r="C30" i="3"/>
  <c r="D30" i="3"/>
  <c r="D21" i="3"/>
  <c r="D12" i="3"/>
  <c r="C14" i="3" l="1"/>
  <c r="C32" i="3"/>
  <c r="C23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<sst xmlns="http://schemas.openxmlformats.org/spreadsheetml/2006/main" count="100" uniqueCount="46">
  <si>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</si>
  <si>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</si>
  <si>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</si>
  <si>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</si>
  <si>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</si>
  <si>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</si>
  <si>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</si>
  <si>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</si>
  <si>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</si>
  <si>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</si>
  <si>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</si>
  <si>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</si>
  <si>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</si>
  <si>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</si>
  <si>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</si>
  <si>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</si>
  <si>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</si>
  <si>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</si>
  <si>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</si>
  <si>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</si>
  <si>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</si>
  <si>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</si>
  <si>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</si>
  <si>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</si>
  <si>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</si>
  <si>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Iscritti 
2020</t>
  </si>
  <si>
    <t>Definiti 2020</t>
  </si>
  <si>
    <t>Iscritti 
2021</t>
  </si>
  <si>
    <t>Definiti 2021</t>
  </si>
  <si>
    <t>Pendenti al 31/12/2019</t>
  </si>
  <si>
    <t>Fino al 2011</t>
  </si>
  <si>
    <t>Circondario di Tribunale Ordinario di Locri</t>
  </si>
  <si>
    <t>Circondario di Tribunale Ordinario di Palmi</t>
  </si>
  <si>
    <t>Circondario di Tribunale Ordinario di Reggio Calabria</t>
  </si>
  <si>
    <t>Fonte:Dipartimento per la transizione digitale della giustizia, l'analisi statistica e le politiche di coesione - Direzione Generale di Statistica e Analisi Organizzativa</t>
  </si>
  <si>
    <t>Pendenti al 31 dicembre 2022 (*)</t>
  </si>
  <si>
    <t>31/12/2022(*)</t>
  </si>
  <si>
    <t>Iscritti 
2022 (*)</t>
  </si>
  <si>
    <t>Definiti 2022(*)</t>
  </si>
  <si>
    <t>Anni 2020 - 31 dicembre 2022(*)</t>
  </si>
  <si>
    <t>Pendenti al 31 dicembre 2022(*)</t>
  </si>
  <si>
    <t>Pendenti al 31/12/2022(*)</t>
  </si>
  <si>
    <t>(*) Ultimo aggiornamento del sistema di rilevazione avvenuto il 15 febbraio 2023.Le macromaterie Istanze di fallimento, fallimenti e altre procedure concorsuali non comprendono le nuove procedure iscritte in base al nuovo codice della crisi d'impresa e dell'insolvenza (D.Lgs 14/2019).</t>
  </si>
  <si>
    <t>Ultimo aggiornamento del sistema di rilevazione avvenuto il 15 febbraio 2023.</t>
  </si>
  <si>
    <t>(*) le macromaterie Istanze di fallimento, fallimenti e altre procedure concorsuali non comprendono le nuove procedure iscritte in base al nuovo codice della crisi d'impresa e dell'insolvenza (D.Lgs 14/2019).</t>
  </si>
  <si>
    <t>(*) nel totale area siecic non sono comprese le nuove procedure iscritte in base al nuovo codice della crisi d'impresa e dell'insolvenza (D.Lgs 14/2019).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</si>
</sst>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5" fillId="0" borderId="0"/>
    <xf numFmtId="9" fontId="25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7" fillId="0" borderId="0" xfId="1" applyFont="1"/>
    <xf numFmtId="0" fontId="28" fillId="0" borderId="0" xfId="1" applyFont="1"/>
    <xf numFmtId="0" fontId="28" fillId="0" borderId="0" xfId="1" applyFont="1" applyBorder="1"/>
    <xf numFmtId="0" fontId="26" fillId="0" borderId="0" xfId="1" applyFont="1"/>
    <xf numFmtId="0" fontId="29" fillId="0" borderId="0" xfId="1" applyFont="1" applyFill="1"/>
    <xf numFmtId="0" fontId="28" fillId="0" borderId="0" xfId="1" applyFont="1" applyFill="1"/>
    <xf numFmtId="0" fontId="28" fillId="0" borderId="0" xfId="1" applyFont="1" applyFill="1" applyBorder="1"/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right" vertical="center" wrapText="1"/>
    </xf>
    <xf numFmtId="0" fontId="29" fillId="0" borderId="1" xfId="1" applyFont="1" applyBorder="1" applyAlignment="1">
      <alignment vertical="center" wrapText="1"/>
    </xf>
    <xf numFmtId="0" fontId="30" fillId="0" borderId="1" xfId="1" applyFont="1" applyBorder="1" applyAlignment="1">
      <alignment vertical="center"/>
    </xf>
    <xf numFmtId="3" fontId="29" fillId="0" borderId="1" xfId="1" applyNumberFormat="1" applyFont="1" applyBorder="1" applyAlignment="1">
      <alignment horizontal="center" vertical="center"/>
    </xf>
    <xf numFmtId="3" fontId="29" fillId="0" borderId="2" xfId="1" applyNumberFormat="1" applyFont="1" applyBorder="1" applyAlignment="1">
      <alignment horizontal="center" vertical="center"/>
    </xf>
    <xf numFmtId="164" fontId="29" fillId="0" borderId="1" xfId="2" applyNumberFormat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9" fillId="0" borderId="0" xfId="1" applyFont="1" applyBorder="1" applyAlignment="1">
      <alignment vertical="center" wrapText="1"/>
    </xf>
    <xf numFmtId="0" fontId="30" fillId="0" borderId="0" xfId="1" applyFont="1" applyBorder="1"/>
    <xf numFmtId="3" fontId="29" fillId="0" borderId="0" xfId="1" applyNumberFormat="1" applyFont="1" applyBorder="1" applyAlignment="1">
      <alignment horizontal="center"/>
    </xf>
    <xf numFmtId="164" fontId="29" fillId="0" borderId="0" xfId="2" applyNumberFormat="1" applyFont="1" applyBorder="1" applyAlignment="1">
      <alignment horizontal="center"/>
    </xf>
    <xf numFmtId="0" fontId="29" fillId="0" borderId="0" xfId="1" applyFont="1"/>
    <xf numFmtId="3" fontId="28" fillId="0" borderId="0" xfId="1" applyNumberFormat="1" applyFont="1"/>
    <xf numFmtId="3" fontId="28" fillId="0" borderId="0" xfId="1" applyNumberFormat="1" applyFont="1" applyBorder="1"/>
    <xf numFmtId="0" fontId="28" fillId="0" borderId="1" xfId="1" applyFont="1" applyBorder="1"/>
    <xf numFmtId="3" fontId="28" fillId="0" borderId="1" xfId="1" applyNumberFormat="1" applyFont="1" applyBorder="1"/>
    <xf numFmtId="0" fontId="32" fillId="0" borderId="3" xfId="1" applyFont="1" applyBorder="1"/>
    <xf numFmtId="3" fontId="29" fillId="0" borderId="3" xfId="1" applyNumberFormat="1" applyFont="1" applyBorder="1"/>
    <xf numFmtId="0" fontId="29" fillId="0" borderId="0" xfId="1" applyFont="1" applyBorder="1" applyAlignment="1">
      <alignment horizontal="left" vertical="center" wrapText="1"/>
    </xf>
    <xf numFmtId="0" fontId="32" fillId="0" borderId="1" xfId="1" applyFont="1" applyBorder="1"/>
    <xf numFmtId="0" fontId="28" fillId="0" borderId="1" xfId="1" applyNumberFormat="1" applyFont="1" applyBorder="1"/>
    <xf numFmtId="0" fontId="29" fillId="0" borderId="0" xfId="0" applyFont="1" applyFill="1"/>
    <xf numFmtId="0" fontId="29" fillId="0" borderId="1" xfId="0" applyFont="1" applyBorder="1" applyAlignment="1">
      <alignment horizontal="right" vertical="center" wrapText="1"/>
    </xf>
    <xf numFmtId="0" fontId="29" fillId="0" borderId="1" xfId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/>
    </xf>
    <xf numFmtId="3" fontId="29" fillId="0" borderId="0" xfId="1" applyNumberFormat="1" applyFont="1" applyFill="1" applyBorder="1" applyAlignment="1">
      <alignment horizontal="center"/>
    </xf>
    <xf numFmtId="3" fontId="28" fillId="0" borderId="0" xfId="1" applyNumberFormat="1" applyFont="1" applyFill="1"/>
    <xf numFmtId="0" fontId="28" fillId="0" borderId="0" xfId="0" applyFont="1"/>
    <xf numFmtId="0" fontId="29" fillId="0" borderId="0" xfId="40" applyFont="1" applyFill="1"/>
    <xf numFmtId="0" fontId="27" fillId="0" borderId="0" xfId="52" applyFont="1"/>
    <xf numFmtId="0" fontId="28" fillId="0" borderId="0" xfId="52" applyFont="1"/>
    <xf numFmtId="0" fontId="26" fillId="0" borderId="0" xfId="52" applyFont="1"/>
    <xf numFmtId="0" fontId="29" fillId="0" borderId="0" xfId="52" applyFont="1" applyFill="1"/>
    <xf numFmtId="0" fontId="28" fillId="0" borderId="0" xfId="52" applyFont="1" applyFill="1"/>
    <xf numFmtId="0" fontId="29" fillId="0" borderId="0" xfId="52" applyFont="1"/>
    <xf numFmtId="0" fontId="29" fillId="0" borderId="1" xfId="52" applyFont="1" applyBorder="1" applyAlignment="1">
      <alignment vertical="center"/>
    </xf>
    <xf numFmtId="0" fontId="29" fillId="0" borderId="1" xfId="52" applyFont="1" applyBorder="1" applyAlignment="1">
      <alignment horizontal="right" vertical="center" wrapText="1"/>
    </xf>
    <xf numFmtId="14" fontId="29" fillId="0" borderId="1" xfId="52" applyNumberFormat="1" applyFont="1" applyBorder="1" applyAlignment="1">
      <alignment horizontal="right" vertical="center" wrapText="1"/>
    </xf>
    <xf numFmtId="0" fontId="28" fillId="0" borderId="1" xfId="52" applyFont="1" applyBorder="1"/>
    <xf numFmtId="3" fontId="28" fillId="0" borderId="1" xfId="52" applyNumberFormat="1" applyFont="1" applyBorder="1"/>
    <xf numFmtId="3" fontId="28" fillId="0" borderId="1" xfId="52" applyNumberFormat="1" applyFont="1" applyBorder="1" applyAlignment="1">
      <alignment horizontal="right"/>
    </xf>
    <xf numFmtId="0" fontId="32" fillId="0" borderId="3" xfId="52" applyFont="1" applyBorder="1"/>
    <xf numFmtId="3" fontId="32" fillId="0" borderId="3" xfId="52" applyNumberFormat="1" applyFont="1" applyBorder="1"/>
    <xf numFmtId="3" fontId="29" fillId="0" borderId="1" xfId="52" applyNumberFormat="1" applyFont="1" applyBorder="1"/>
    <xf numFmtId="0" fontId="32" fillId="0" borderId="1" xfId="52" applyFont="1" applyBorder="1"/>
    <xf numFmtId="164" fontId="32" fillId="0" borderId="1" xfId="53" applyNumberFormat="1" applyFont="1" applyBorder="1"/>
    <xf numFmtId="3" fontId="28" fillId="0" borderId="0" xfId="52" applyNumberFormat="1" applyFont="1"/>
    <xf numFmtId="0" fontId="30" fillId="0" borderId="0" xfId="52" applyFont="1"/>
    <xf numFmtId="4" fontId="29" fillId="0" borderId="4" xfId="1" applyNumberFormat="1" applyFont="1" applyBorder="1" applyAlignment="1">
      <alignment horizontal="center" vertical="center"/>
    </xf>
    <xf numFmtId="4" fontId="29" fillId="0" borderId="5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9" fillId="0" borderId="6" xfId="52" applyFont="1" applyBorder="1" applyAlignment="1">
      <alignment horizontal="left" vertical="center" wrapText="1"/>
    </xf>
    <xf numFmtId="0" fontId="29" fillId="0" borderId="2" xfId="52" applyFont="1" applyBorder="1" applyAlignment="1">
      <alignment horizontal="left" vertical="center" wrapText="1"/>
    </xf>
    <xf numFmtId="0" fontId="29" fillId="0" borderId="3" xfId="52" applyFont="1" applyBorder="1" applyAlignment="1">
      <alignment horizontal="left" vertical="center" wrapText="1"/>
    </xf>
    <xf numFmtId="0" fontId="30" fillId="0" borderId="0" xfId="3" applyFont="1"/>
  </cellXfs>
  <cellStyles count="54">
    <cellStyle name="Normale" xfId="0" builtinId="0"/>
    <cellStyle name="Normale 2" xfId="1"/>
    <cellStyle name="Normale 2 2" xfId="3"/>
    <cellStyle name="Normale 2 2 10" xfId="21"/>
    <cellStyle name="Normale 2 2 11" xfId="23"/>
    <cellStyle name="Normale 2 2 12" xfId="26"/>
    <cellStyle name="Normale 2 2 13" xfId="29"/>
    <cellStyle name="Normale 2 2 13 2" xfId="37"/>
    <cellStyle name="Normale 2 2 14" xfId="31"/>
    <cellStyle name="Normale 2 2 15" xfId="33"/>
    <cellStyle name="Normale 2 2 16" xfId="35"/>
    <cellStyle name="Normale 2 2 17" xfId="38"/>
    <cellStyle name="Normale 2 2 18" xfId="40"/>
    <cellStyle name="Normale 2 2 19" xfId="42"/>
    <cellStyle name="Normale 2 2 2" xfId="5"/>
    <cellStyle name="Normale 2 2 20" xfId="44"/>
    <cellStyle name="Normale 2 2 21" xfId="46"/>
    <cellStyle name="Normale 2 2 22" xfId="48"/>
    <cellStyle name="Normale 2 2 23" xfId="50"/>
    <cellStyle name="Normale 2 2 24" xfId="52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Normale 2 2 9 2" xfId="24"/>
    <cellStyle name="Normale 2 2 9 3" xfId="27"/>
    <cellStyle name="Percentuale 2" xfId="2"/>
    <cellStyle name="Percentuale 2 2" xfId="4"/>
    <cellStyle name="Percentuale 2 2 10" xfId="22"/>
    <cellStyle name="Percentuale 2 2 11" xfId="25"/>
    <cellStyle name="Percentuale 2 2 12" xfId="28"/>
    <cellStyle name="Percentuale 2 2 13" xfId="30"/>
    <cellStyle name="Percentuale 2 2 14" xfId="32"/>
    <cellStyle name="Percentuale 2 2 15" xfId="34"/>
    <cellStyle name="Percentuale 2 2 16" xfId="36"/>
    <cellStyle name="Percentuale 2 2 17" xfId="39"/>
    <cellStyle name="Percentuale 2 2 18" xfId="41"/>
    <cellStyle name="Percentuale 2 2 19" xfId="43"/>
    <cellStyle name="Percentuale 2 2 2" xfId="6"/>
    <cellStyle name="Percentuale 2 2 20" xfId="45"/>
    <cellStyle name="Percentuale 2 2 21" xfId="47"/>
    <cellStyle name="Percentuale 2 2 22" xfId="49"/>
    <cellStyle name="Percentuale 2 2 23" xfId="51"/>
    <cellStyle name="Percentuale 2 2 24" xfId="53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>
      <selection activeCell="A34" sqref="A34:A36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39</v>
      </c>
      <c r="B4" s="6"/>
      <c r="C4" s="37"/>
      <c r="D4" s="37"/>
      <c r="E4" s="37"/>
      <c r="F4" s="37"/>
    </row>
    <row r="5" spans="1:8" x14ac:dyDescent="0.2">
      <c r="A5" s="5"/>
      <c r="B5" s="6"/>
      <c r="C5" s="37"/>
      <c r="D5" s="37"/>
      <c r="E5" s="37"/>
      <c r="F5" s="37"/>
    </row>
    <row r="6" spans="1:8" ht="25.5" x14ac:dyDescent="0.2">
      <c r="A6" s="8" t="s">
        <v>2</v>
      </c>
      <c r="B6" s="8" t="s">
        <v>11</v>
      </c>
      <c r="C6" s="32" t="s">
        <v>25</v>
      </c>
      <c r="D6" s="32" t="s">
        <v>26</v>
      </c>
      <c r="E6" s="32" t="s">
        <v>27</v>
      </c>
      <c r="F6" s="32" t="s">
        <v>28</v>
      </c>
      <c r="G6" s="32" t="s">
        <v>37</v>
      </c>
      <c r="H6" s="32" t="s">
        <v>38</v>
      </c>
    </row>
    <row r="7" spans="1:8" x14ac:dyDescent="0.2">
      <c r="A7" s="60" t="s">
        <v>19</v>
      </c>
      <c r="B7" s="24" t="s">
        <v>3</v>
      </c>
      <c r="C7" s="25">
        <v>707</v>
      </c>
      <c r="D7" s="25">
        <v>679</v>
      </c>
      <c r="E7" s="25">
        <v>866</v>
      </c>
      <c r="F7" s="25">
        <v>1342</v>
      </c>
      <c r="G7" s="25">
        <v>1350</v>
      </c>
      <c r="H7" s="25">
        <v>1387</v>
      </c>
    </row>
    <row r="8" spans="1:8" x14ac:dyDescent="0.2">
      <c r="A8" s="60" t="s">
        <v>14</v>
      </c>
      <c r="B8" s="24" t="s">
        <v>4</v>
      </c>
      <c r="C8" s="25">
        <v>44</v>
      </c>
      <c r="D8" s="25">
        <v>180</v>
      </c>
      <c r="E8" s="25">
        <v>64</v>
      </c>
      <c r="F8" s="25">
        <v>138</v>
      </c>
      <c r="G8" s="25">
        <v>42</v>
      </c>
      <c r="H8" s="25">
        <v>140</v>
      </c>
    </row>
    <row r="9" spans="1:8" x14ac:dyDescent="0.2">
      <c r="A9" s="60" t="s">
        <v>14</v>
      </c>
      <c r="B9" s="24" t="s">
        <v>5</v>
      </c>
      <c r="C9" s="25">
        <v>24</v>
      </c>
      <c r="D9" s="25">
        <v>21</v>
      </c>
      <c r="E9" s="25">
        <v>21</v>
      </c>
      <c r="F9" s="25">
        <v>31</v>
      </c>
      <c r="G9" s="25">
        <v>7</v>
      </c>
      <c r="H9" s="25">
        <v>16</v>
      </c>
    </row>
    <row r="10" spans="1:8" x14ac:dyDescent="0.2">
      <c r="A10" s="60" t="s">
        <v>14</v>
      </c>
      <c r="B10" s="24" t="s">
        <v>15</v>
      </c>
      <c r="C10" s="25">
        <v>9</v>
      </c>
      <c r="D10" s="25">
        <v>19</v>
      </c>
      <c r="E10" s="25">
        <v>10</v>
      </c>
      <c r="F10" s="25">
        <v>17</v>
      </c>
      <c r="G10" s="25">
        <v>3</v>
      </c>
      <c r="H10" s="25">
        <v>31</v>
      </c>
    </row>
    <row r="11" spans="1:8" x14ac:dyDescent="0.2">
      <c r="A11" s="60" t="s">
        <v>14</v>
      </c>
      <c r="B11" s="24" t="s">
        <v>7</v>
      </c>
      <c r="C11" s="25">
        <v>0</v>
      </c>
      <c r="D11" s="25">
        <v>1</v>
      </c>
      <c r="E11" s="25">
        <v>0</v>
      </c>
      <c r="F11" s="25">
        <v>0</v>
      </c>
      <c r="G11" s="25">
        <v>1</v>
      </c>
      <c r="H11" s="25">
        <v>2</v>
      </c>
    </row>
    <row r="12" spans="1:8" x14ac:dyDescent="0.2">
      <c r="A12" s="60"/>
      <c r="B12" s="26" t="s">
        <v>12</v>
      </c>
      <c r="C12" s="27">
        <f>SUM(C7:C11)</f>
        <v>784</v>
      </c>
      <c r="D12" s="27">
        <f>SUM(D7:D11)</f>
        <v>900</v>
      </c>
      <c r="E12" s="27">
        <f t="shared" ref="E12:F12" si="0">SUM(E7:E11)</f>
        <v>961</v>
      </c>
      <c r="F12" s="27">
        <f t="shared" si="0"/>
        <v>1528</v>
      </c>
      <c r="G12" s="27">
        <f t="shared" ref="G12:H12" si="1">SUM(G7:G11)</f>
        <v>1403</v>
      </c>
      <c r="H12" s="27">
        <f t="shared" si="1"/>
        <v>1576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8">
        <f>D12/C12</f>
        <v>1.1479591836734695</v>
      </c>
      <c r="D14" s="59"/>
      <c r="E14" s="58">
        <f>F12/E12</f>
        <v>1.5900104058272633</v>
      </c>
      <c r="F14" s="59"/>
      <c r="G14" s="58">
        <f>H12/G12</f>
        <v>1.1233071988595866</v>
      </c>
      <c r="H14" s="59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60" t="s">
        <v>20</v>
      </c>
      <c r="B16" s="24" t="s">
        <v>3</v>
      </c>
      <c r="C16" s="25">
        <v>950</v>
      </c>
      <c r="D16" s="25">
        <v>1003</v>
      </c>
      <c r="E16" s="25">
        <v>1315</v>
      </c>
      <c r="F16" s="25">
        <v>1291</v>
      </c>
      <c r="G16" s="25">
        <v>1659</v>
      </c>
      <c r="H16" s="25">
        <v>1553</v>
      </c>
    </row>
    <row r="17" spans="1:8" x14ac:dyDescent="0.2">
      <c r="A17" s="60" t="s">
        <v>17</v>
      </c>
      <c r="B17" s="24" t="s">
        <v>4</v>
      </c>
      <c r="C17" s="25">
        <v>59</v>
      </c>
      <c r="D17" s="25">
        <v>262</v>
      </c>
      <c r="E17" s="25">
        <v>71</v>
      </c>
      <c r="F17" s="25">
        <v>189</v>
      </c>
      <c r="G17" s="25">
        <v>72</v>
      </c>
      <c r="H17" s="25">
        <v>191</v>
      </c>
    </row>
    <row r="18" spans="1:8" x14ac:dyDescent="0.2">
      <c r="A18" s="60" t="s">
        <v>17</v>
      </c>
      <c r="B18" s="24" t="s">
        <v>5</v>
      </c>
      <c r="C18" s="30">
        <v>36</v>
      </c>
      <c r="D18" s="25">
        <v>29</v>
      </c>
      <c r="E18" s="30">
        <v>44</v>
      </c>
      <c r="F18" s="25">
        <v>30</v>
      </c>
      <c r="G18" s="30">
        <v>21</v>
      </c>
      <c r="H18" s="25">
        <v>45</v>
      </c>
    </row>
    <row r="19" spans="1:8" x14ac:dyDescent="0.2">
      <c r="A19" s="60" t="s">
        <v>17</v>
      </c>
      <c r="B19" s="24" t="s">
        <v>15</v>
      </c>
      <c r="C19" s="25">
        <v>10</v>
      </c>
      <c r="D19" s="25">
        <v>15</v>
      </c>
      <c r="E19" s="25">
        <v>5</v>
      </c>
      <c r="F19" s="25">
        <v>17</v>
      </c>
      <c r="G19" s="25">
        <v>18</v>
      </c>
      <c r="H19" s="25">
        <v>18</v>
      </c>
    </row>
    <row r="20" spans="1:8" x14ac:dyDescent="0.2">
      <c r="A20" s="60" t="s">
        <v>17</v>
      </c>
      <c r="B20" s="24" t="s">
        <v>7</v>
      </c>
      <c r="C20" s="25">
        <v>1</v>
      </c>
      <c r="D20" s="25">
        <v>1</v>
      </c>
      <c r="E20" s="25">
        <v>2</v>
      </c>
      <c r="F20" s="25">
        <v>1</v>
      </c>
      <c r="G20" s="25">
        <v>1</v>
      </c>
      <c r="H20" s="25">
        <v>3</v>
      </c>
    </row>
    <row r="21" spans="1:8" x14ac:dyDescent="0.2">
      <c r="A21" s="60"/>
      <c r="B21" s="26" t="s">
        <v>12</v>
      </c>
      <c r="C21" s="27">
        <f>SUM(C16:C20)</f>
        <v>1056</v>
      </c>
      <c r="D21" s="27">
        <f>SUM(D16:D20)</f>
        <v>1310</v>
      </c>
      <c r="E21" s="27">
        <f t="shared" ref="E21:F21" si="2">SUM(E16:E20)</f>
        <v>1437</v>
      </c>
      <c r="F21" s="27">
        <f t="shared" si="2"/>
        <v>1528</v>
      </c>
      <c r="G21" s="27">
        <f t="shared" ref="G21:H21" si="3">SUM(G16:G20)</f>
        <v>1771</v>
      </c>
      <c r="H21" s="27">
        <f t="shared" si="3"/>
        <v>1810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8">
        <f>D21/C21</f>
        <v>1.240530303030303</v>
      </c>
      <c r="D23" s="59"/>
      <c r="E23" s="58">
        <f>F21/E21</f>
        <v>1.0633263743910926</v>
      </c>
      <c r="F23" s="59"/>
      <c r="G23" s="58">
        <f>H21/G21</f>
        <v>1.0220214568040655</v>
      </c>
      <c r="H23" s="59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60" t="s">
        <v>21</v>
      </c>
      <c r="B25" s="24" t="s">
        <v>3</v>
      </c>
      <c r="C25" s="25">
        <v>818</v>
      </c>
      <c r="D25" s="25">
        <v>1473</v>
      </c>
      <c r="E25" s="25">
        <v>965</v>
      </c>
      <c r="F25" s="25">
        <v>1598</v>
      </c>
      <c r="G25" s="25">
        <v>1152</v>
      </c>
      <c r="H25" s="25">
        <v>1193</v>
      </c>
    </row>
    <row r="26" spans="1:8" x14ac:dyDescent="0.2">
      <c r="A26" s="60"/>
      <c r="B26" s="24" t="s">
        <v>4</v>
      </c>
      <c r="C26" s="25">
        <v>83</v>
      </c>
      <c r="D26" s="25">
        <v>172</v>
      </c>
      <c r="E26" s="25">
        <v>115</v>
      </c>
      <c r="F26" s="25">
        <v>176</v>
      </c>
      <c r="G26" s="25">
        <v>106</v>
      </c>
      <c r="H26" s="25">
        <v>175</v>
      </c>
    </row>
    <row r="27" spans="1:8" x14ac:dyDescent="0.2">
      <c r="A27" s="60"/>
      <c r="B27" s="24" t="s">
        <v>5</v>
      </c>
      <c r="C27" s="25">
        <v>56</v>
      </c>
      <c r="D27" s="25">
        <v>56</v>
      </c>
      <c r="E27" s="25">
        <v>63</v>
      </c>
      <c r="F27" s="25">
        <v>69</v>
      </c>
      <c r="G27" s="25">
        <v>45</v>
      </c>
      <c r="H27" s="25">
        <v>62</v>
      </c>
    </row>
    <row r="28" spans="1:8" x14ac:dyDescent="0.2">
      <c r="A28" s="60"/>
      <c r="B28" s="24" t="s">
        <v>15</v>
      </c>
      <c r="C28" s="25">
        <v>16</v>
      </c>
      <c r="D28" s="25">
        <v>25</v>
      </c>
      <c r="E28" s="25">
        <v>24</v>
      </c>
      <c r="F28" s="25">
        <v>35</v>
      </c>
      <c r="G28" s="25">
        <v>16</v>
      </c>
      <c r="H28" s="25">
        <v>32</v>
      </c>
    </row>
    <row r="29" spans="1:8" x14ac:dyDescent="0.2">
      <c r="A29" s="60"/>
      <c r="B29" s="24" t="s">
        <v>7</v>
      </c>
      <c r="C29" s="25">
        <v>4</v>
      </c>
      <c r="D29" s="25">
        <v>2</v>
      </c>
      <c r="E29" s="25">
        <v>1</v>
      </c>
      <c r="F29" s="25">
        <v>2</v>
      </c>
      <c r="G29" s="25">
        <v>3</v>
      </c>
      <c r="H29" s="25">
        <v>3</v>
      </c>
    </row>
    <row r="30" spans="1:8" x14ac:dyDescent="0.2">
      <c r="A30" s="60"/>
      <c r="B30" s="26" t="s">
        <v>12</v>
      </c>
      <c r="C30" s="27">
        <f>SUM(C25:C29)</f>
        <v>977</v>
      </c>
      <c r="D30" s="27">
        <f>SUM(D25:D29)</f>
        <v>1728</v>
      </c>
      <c r="E30" s="27">
        <f t="shared" ref="E30:F30" si="4">SUM(E25:E29)</f>
        <v>1168</v>
      </c>
      <c r="F30" s="27">
        <f t="shared" si="4"/>
        <v>1880</v>
      </c>
      <c r="G30" s="27">
        <f t="shared" ref="G30:H30" si="5">SUM(G25:G29)</f>
        <v>1322</v>
      </c>
      <c r="H30" s="27">
        <f t="shared" si="5"/>
        <v>1465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8">
        <f>D30/C30</f>
        <v>1.7686796315250768</v>
      </c>
      <c r="D32" s="59"/>
      <c r="E32" s="58">
        <f>F30/E30</f>
        <v>1.6095890410958904</v>
      </c>
      <c r="F32" s="59"/>
      <c r="G32" s="58">
        <f>H30/G30</f>
        <v>1.1081694402420574</v>
      </c>
      <c r="H32" s="59"/>
    </row>
    <row r="33" spans="1:8" x14ac:dyDescent="0.2">
      <c r="C33" s="22"/>
      <c r="D33" s="22"/>
      <c r="E33" s="22"/>
      <c r="F33" s="22"/>
      <c r="G33" s="22"/>
      <c r="H33" s="22"/>
    </row>
    <row r="34" spans="1:8" ht="14.25" customHeight="1" x14ac:dyDescent="0.2">
      <c r="A34" s="64" t="s">
        <v>43</v>
      </c>
    </row>
    <row r="35" spans="1:8" x14ac:dyDescent="0.2">
      <c r="A35" s="64" t="s">
        <v>44</v>
      </c>
    </row>
    <row r="36" spans="1:8" x14ac:dyDescent="0.2">
      <c r="A36" s="64" t="s">
        <v>34</v>
      </c>
    </row>
  </sheetData>
  <mergeCells count="12">
    <mergeCell ref="G32:H32"/>
    <mergeCell ref="A25:A30"/>
    <mergeCell ref="A7:A12"/>
    <mergeCell ref="A16:A21"/>
    <mergeCell ref="G14:H14"/>
    <mergeCell ref="G23:H23"/>
    <mergeCell ref="E14:F14"/>
    <mergeCell ref="E23:F23"/>
    <mergeCell ref="E32:F32"/>
    <mergeCell ref="C14:D14"/>
    <mergeCell ref="C32:D32"/>
    <mergeCell ref="C23:D23"/>
  </mergeCells>
  <conditionalFormatting sqref="G14:H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G23:H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G32:H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14:D14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C23:D23">
    <cfRule type="cellIs" dxfId="15" priority="15" operator="greaterThan">
      <formula>1</formula>
    </cfRule>
    <cfRule type="cellIs" dxfId="14" priority="16" operator="lessThan">
      <formula>1</formula>
    </cfRule>
  </conditionalFormatting>
  <conditionalFormatting sqref="C32:D32">
    <cfRule type="cellIs" dxfId="13" priority="13" operator="greaterThan">
      <formula>1</formula>
    </cfRule>
    <cfRule type="cellIs" dxfId="12" priority="14" operator="lessThan">
      <formula>1</formula>
    </cfRule>
  </conditionalFormatting>
  <conditionalFormatting sqref="E14:H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H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H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>
      <selection activeCell="C33" sqref="C33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8" t="s">
        <v>40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29</v>
      </c>
      <c r="D6" s="9" t="s">
        <v>41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1517</v>
      </c>
      <c r="D7" s="13">
        <v>1262</v>
      </c>
      <c r="E7" s="14"/>
      <c r="F7" s="15">
        <f>(D7-C7)/C7</f>
        <v>-0.16809492419248517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2225</v>
      </c>
      <c r="D9" s="13">
        <v>2069</v>
      </c>
      <c r="E9" s="14"/>
      <c r="F9" s="15">
        <f>(D9-C9)/C9</f>
        <v>-7.0112359550561804E-2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2745</v>
      </c>
      <c r="D11" s="13">
        <v>1427</v>
      </c>
      <c r="E11" s="14"/>
      <c r="F11" s="15">
        <f>(D11-C11)/C11</f>
        <v>-0.4801457194899818</v>
      </c>
    </row>
    <row r="12" spans="1:6" x14ac:dyDescent="0.2">
      <c r="C12" s="22"/>
      <c r="D12" s="22"/>
      <c r="E12" s="23"/>
    </row>
    <row r="13" spans="1:6" x14ac:dyDescent="0.2">
      <c r="A13" s="64" t="s">
        <v>43</v>
      </c>
    </row>
    <row r="14" spans="1:6" x14ac:dyDescent="0.2">
      <c r="A14" s="64" t="s">
        <v>45</v>
      </c>
    </row>
    <row r="15" spans="1:6" x14ac:dyDescent="0.2">
      <c r="A15" s="64" t="s">
        <v>34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A31" sqref="A31"/>
    </sheetView>
  </sheetViews>
  <sheetFormatPr defaultColWidth="9.140625" defaultRowHeight="12.75" x14ac:dyDescent="0.2"/>
  <cols>
    <col min="1" max="1" width="15.28515625" style="57" customWidth="1"/>
    <col min="2" max="2" width="27.28515625" style="40" bestFit="1" customWidth="1"/>
    <col min="3" max="15" width="10.7109375" style="40" customWidth="1"/>
    <col min="16" max="16384" width="9.140625" style="40"/>
  </cols>
  <sheetData>
    <row r="1" spans="1:15" ht="15.75" x14ac:dyDescent="0.25">
      <c r="A1" s="39" t="s">
        <v>24</v>
      </c>
    </row>
    <row r="2" spans="1:15" ht="15" x14ac:dyDescent="0.25">
      <c r="A2" s="41" t="s">
        <v>0</v>
      </c>
    </row>
    <row r="3" spans="1:15" x14ac:dyDescent="0.2">
      <c r="A3" s="42" t="s">
        <v>1</v>
      </c>
      <c r="B3" s="43"/>
    </row>
    <row r="4" spans="1:15" x14ac:dyDescent="0.2">
      <c r="A4" s="42" t="s">
        <v>35</v>
      </c>
      <c r="B4" s="43"/>
    </row>
    <row r="5" spans="1:15" x14ac:dyDescent="0.2">
      <c r="A5" s="44"/>
    </row>
    <row r="6" spans="1:15" ht="25.5" x14ac:dyDescent="0.2">
      <c r="A6" s="45" t="s">
        <v>2</v>
      </c>
      <c r="B6" s="45" t="s">
        <v>11</v>
      </c>
      <c r="C6" s="46" t="s">
        <v>30</v>
      </c>
      <c r="D6" s="46">
        <v>2012</v>
      </c>
      <c r="E6" s="46">
        <v>2013</v>
      </c>
      <c r="F6" s="46">
        <v>2014</v>
      </c>
      <c r="G6" s="46">
        <v>2015</v>
      </c>
      <c r="H6" s="46">
        <v>2016</v>
      </c>
      <c r="I6" s="46">
        <v>2017</v>
      </c>
      <c r="J6" s="46">
        <v>2018</v>
      </c>
      <c r="K6" s="46">
        <v>2019</v>
      </c>
      <c r="L6" s="46">
        <v>2020</v>
      </c>
      <c r="M6" s="46">
        <v>2021</v>
      </c>
      <c r="N6" s="47" t="s">
        <v>36</v>
      </c>
      <c r="O6" s="46" t="s">
        <v>23</v>
      </c>
    </row>
    <row r="7" spans="1:15" ht="12.75" customHeight="1" x14ac:dyDescent="0.2">
      <c r="A7" s="61" t="s">
        <v>31</v>
      </c>
      <c r="B7" s="48" t="s">
        <v>3</v>
      </c>
      <c r="C7" s="49">
        <v>6</v>
      </c>
      <c r="D7" s="49"/>
      <c r="E7" s="49">
        <v>6</v>
      </c>
      <c r="F7" s="49">
        <v>5</v>
      </c>
      <c r="G7" s="49"/>
      <c r="H7" s="49">
        <v>3</v>
      </c>
      <c r="I7" s="49">
        <v>5</v>
      </c>
      <c r="J7" s="49">
        <v>12</v>
      </c>
      <c r="K7" s="49">
        <v>31</v>
      </c>
      <c r="L7" s="49">
        <v>21</v>
      </c>
      <c r="M7" s="49">
        <v>69</v>
      </c>
      <c r="N7" s="49">
        <v>599</v>
      </c>
      <c r="O7" s="49">
        <v>757</v>
      </c>
    </row>
    <row r="8" spans="1:15" x14ac:dyDescent="0.2">
      <c r="A8" s="62"/>
      <c r="B8" s="48" t="s">
        <v>4</v>
      </c>
      <c r="C8" s="49">
        <v>58</v>
      </c>
      <c r="D8" s="49">
        <v>14</v>
      </c>
      <c r="E8" s="49">
        <v>10</v>
      </c>
      <c r="F8" s="49">
        <v>25</v>
      </c>
      <c r="G8" s="49">
        <v>25</v>
      </c>
      <c r="H8" s="49">
        <v>25</v>
      </c>
      <c r="I8" s="49">
        <v>20</v>
      </c>
      <c r="J8" s="49">
        <v>29</v>
      </c>
      <c r="K8" s="49">
        <v>20</v>
      </c>
      <c r="L8" s="49">
        <v>19</v>
      </c>
      <c r="M8" s="49">
        <v>41</v>
      </c>
      <c r="N8" s="49">
        <v>32</v>
      </c>
      <c r="O8" s="49">
        <v>318</v>
      </c>
    </row>
    <row r="9" spans="1:15" x14ac:dyDescent="0.2">
      <c r="A9" s="62"/>
      <c r="B9" s="48" t="s">
        <v>5</v>
      </c>
      <c r="C9" s="49">
        <v>3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>
        <v>3</v>
      </c>
    </row>
    <row r="10" spans="1:15" x14ac:dyDescent="0.2">
      <c r="A10" s="62"/>
      <c r="B10" s="48" t="s">
        <v>6</v>
      </c>
      <c r="C10" s="49">
        <v>94</v>
      </c>
      <c r="D10" s="49">
        <v>6</v>
      </c>
      <c r="E10" s="49">
        <v>9</v>
      </c>
      <c r="F10" s="49">
        <v>12</v>
      </c>
      <c r="G10" s="49">
        <v>11</v>
      </c>
      <c r="H10" s="49">
        <v>11</v>
      </c>
      <c r="I10" s="49">
        <v>8</v>
      </c>
      <c r="J10" s="49">
        <v>6</v>
      </c>
      <c r="K10" s="49">
        <v>7</v>
      </c>
      <c r="L10" s="49">
        <v>6</v>
      </c>
      <c r="M10" s="49">
        <v>10</v>
      </c>
      <c r="N10" s="49">
        <v>2</v>
      </c>
      <c r="O10" s="49">
        <v>182</v>
      </c>
    </row>
    <row r="11" spans="1:15" x14ac:dyDescent="0.2">
      <c r="A11" s="62"/>
      <c r="B11" s="48" t="s">
        <v>7</v>
      </c>
      <c r="C11" s="49"/>
      <c r="D11" s="50"/>
      <c r="E11" s="50">
        <v>1</v>
      </c>
      <c r="F11" s="49"/>
      <c r="G11" s="49"/>
      <c r="H11" s="49"/>
      <c r="I11" s="49"/>
      <c r="J11" s="49"/>
      <c r="K11" s="49"/>
      <c r="L11" s="49"/>
      <c r="M11" s="49"/>
      <c r="N11" s="49">
        <v>1</v>
      </c>
      <c r="O11" s="49">
        <v>2</v>
      </c>
    </row>
    <row r="12" spans="1:15" x14ac:dyDescent="0.2">
      <c r="A12" s="62"/>
      <c r="B12" s="51" t="s">
        <v>8</v>
      </c>
      <c r="C12" s="52">
        <v>161</v>
      </c>
      <c r="D12" s="52">
        <v>20</v>
      </c>
      <c r="E12" s="52">
        <v>26</v>
      </c>
      <c r="F12" s="52">
        <v>42</v>
      </c>
      <c r="G12" s="52">
        <v>36</v>
      </c>
      <c r="H12" s="52">
        <v>39</v>
      </c>
      <c r="I12" s="52">
        <v>33</v>
      </c>
      <c r="J12" s="52">
        <v>47</v>
      </c>
      <c r="K12" s="52">
        <v>58</v>
      </c>
      <c r="L12" s="52">
        <v>46</v>
      </c>
      <c r="M12" s="52">
        <v>120</v>
      </c>
      <c r="N12" s="52">
        <v>634</v>
      </c>
      <c r="O12" s="53">
        <v>1262</v>
      </c>
    </row>
    <row r="13" spans="1:15" x14ac:dyDescent="0.2">
      <c r="A13" s="63"/>
      <c r="B13" s="54" t="s">
        <v>9</v>
      </c>
      <c r="C13" s="55">
        <v>0.127575277337559</v>
      </c>
      <c r="D13" s="55">
        <v>1.5847860538827301E-2</v>
      </c>
      <c r="E13" s="55">
        <v>2.0602218700475398E-2</v>
      </c>
      <c r="F13" s="55">
        <v>3.3280507131537199E-2</v>
      </c>
      <c r="G13" s="55">
        <v>2.8526148969889101E-2</v>
      </c>
      <c r="H13" s="55">
        <v>3.0903328050713198E-2</v>
      </c>
      <c r="I13" s="55">
        <v>2.6148969889065E-2</v>
      </c>
      <c r="J13" s="55">
        <v>3.7242472266244102E-2</v>
      </c>
      <c r="K13" s="55">
        <v>4.5958795562599103E-2</v>
      </c>
      <c r="L13" s="55">
        <v>3.6450079239302699E-2</v>
      </c>
      <c r="M13" s="55">
        <v>9.5087163232963595E-2</v>
      </c>
      <c r="N13" s="55">
        <v>0.50237717908082402</v>
      </c>
      <c r="O13" s="55">
        <v>1</v>
      </c>
    </row>
    <row r="14" spans="1:15" x14ac:dyDescent="0.2">
      <c r="A14" s="44"/>
      <c r="C14" s="56"/>
      <c r="D14" s="56"/>
      <c r="E14" s="56"/>
      <c r="F14" s="56"/>
      <c r="G14" s="56"/>
    </row>
    <row r="15" spans="1:15" ht="12.75" customHeight="1" x14ac:dyDescent="0.2">
      <c r="A15" s="61" t="s">
        <v>32</v>
      </c>
      <c r="B15" s="48" t="s">
        <v>3</v>
      </c>
      <c r="C15" s="49">
        <v>3</v>
      </c>
      <c r="D15" s="49"/>
      <c r="E15" s="49">
        <v>1</v>
      </c>
      <c r="F15" s="49">
        <v>1</v>
      </c>
      <c r="G15" s="49"/>
      <c r="H15" s="49"/>
      <c r="I15" s="49"/>
      <c r="J15" s="49">
        <v>5</v>
      </c>
      <c r="K15" s="49">
        <v>10</v>
      </c>
      <c r="L15" s="49">
        <v>12</v>
      </c>
      <c r="M15" s="49">
        <v>88</v>
      </c>
      <c r="N15" s="49">
        <v>1334</v>
      </c>
      <c r="O15" s="49">
        <v>1454</v>
      </c>
    </row>
    <row r="16" spans="1:15" x14ac:dyDescent="0.2">
      <c r="A16" s="62"/>
      <c r="B16" s="48" t="s">
        <v>4</v>
      </c>
      <c r="C16" s="49">
        <v>105</v>
      </c>
      <c r="D16" s="49">
        <v>14</v>
      </c>
      <c r="E16" s="49">
        <v>16</v>
      </c>
      <c r="F16" s="49">
        <v>27</v>
      </c>
      <c r="G16" s="49">
        <v>22</v>
      </c>
      <c r="H16" s="49">
        <v>25</v>
      </c>
      <c r="I16" s="49">
        <v>34</v>
      </c>
      <c r="J16" s="49">
        <v>39</v>
      </c>
      <c r="K16" s="49">
        <v>26</v>
      </c>
      <c r="L16" s="49">
        <v>30</v>
      </c>
      <c r="M16" s="49">
        <v>48</v>
      </c>
      <c r="N16" s="49">
        <v>55</v>
      </c>
      <c r="O16" s="49">
        <v>441</v>
      </c>
    </row>
    <row r="17" spans="1:15" x14ac:dyDescent="0.2">
      <c r="A17" s="62"/>
      <c r="B17" s="48" t="s">
        <v>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>
        <v>1</v>
      </c>
      <c r="N17" s="49">
        <v>9</v>
      </c>
      <c r="O17" s="49">
        <v>10</v>
      </c>
    </row>
    <row r="18" spans="1:15" x14ac:dyDescent="0.2">
      <c r="A18" s="62"/>
      <c r="B18" s="48" t="s">
        <v>6</v>
      </c>
      <c r="C18" s="49">
        <v>64</v>
      </c>
      <c r="D18" s="49">
        <v>2</v>
      </c>
      <c r="E18" s="49">
        <v>7</v>
      </c>
      <c r="F18" s="49">
        <v>11</v>
      </c>
      <c r="G18" s="49">
        <v>6</v>
      </c>
      <c r="H18" s="49">
        <v>2</v>
      </c>
      <c r="I18" s="49">
        <v>8</v>
      </c>
      <c r="J18" s="49">
        <v>6</v>
      </c>
      <c r="K18" s="49">
        <v>16</v>
      </c>
      <c r="L18" s="49">
        <v>7</v>
      </c>
      <c r="M18" s="49">
        <v>4</v>
      </c>
      <c r="N18" s="49">
        <v>17</v>
      </c>
      <c r="O18" s="49">
        <v>150</v>
      </c>
    </row>
    <row r="19" spans="1:15" x14ac:dyDescent="0.2">
      <c r="A19" s="62"/>
      <c r="B19" s="48" t="s">
        <v>7</v>
      </c>
      <c r="C19" s="49">
        <v>5</v>
      </c>
      <c r="D19" s="50">
        <v>1</v>
      </c>
      <c r="E19" s="50">
        <v>2</v>
      </c>
      <c r="F19" s="49">
        <v>1</v>
      </c>
      <c r="G19" s="49"/>
      <c r="H19" s="49">
        <v>1</v>
      </c>
      <c r="I19" s="49">
        <v>1</v>
      </c>
      <c r="J19" s="49"/>
      <c r="K19" s="49">
        <v>2</v>
      </c>
      <c r="L19" s="49"/>
      <c r="M19" s="49">
        <v>1</v>
      </c>
      <c r="N19" s="49"/>
      <c r="O19" s="49">
        <v>14</v>
      </c>
    </row>
    <row r="20" spans="1:15" x14ac:dyDescent="0.2">
      <c r="A20" s="62"/>
      <c r="B20" s="51" t="s">
        <v>8</v>
      </c>
      <c r="C20" s="52">
        <v>177</v>
      </c>
      <c r="D20" s="52">
        <v>17</v>
      </c>
      <c r="E20" s="52">
        <v>26</v>
      </c>
      <c r="F20" s="52">
        <v>40</v>
      </c>
      <c r="G20" s="52">
        <v>28</v>
      </c>
      <c r="H20" s="52">
        <v>28</v>
      </c>
      <c r="I20" s="52">
        <v>43</v>
      </c>
      <c r="J20" s="52">
        <v>50</v>
      </c>
      <c r="K20" s="52">
        <v>54</v>
      </c>
      <c r="L20" s="52">
        <v>49</v>
      </c>
      <c r="M20" s="52">
        <v>142</v>
      </c>
      <c r="N20" s="52">
        <v>1415</v>
      </c>
      <c r="O20" s="53">
        <v>2069</v>
      </c>
    </row>
    <row r="21" spans="1:15" x14ac:dyDescent="0.2">
      <c r="A21" s="63"/>
      <c r="B21" s="54" t="s">
        <v>9</v>
      </c>
      <c r="C21" s="55">
        <v>8.5548574190430202E-2</v>
      </c>
      <c r="D21" s="55">
        <v>8.2165297245045902E-3</v>
      </c>
      <c r="E21" s="55">
        <v>1.2566457225712899E-2</v>
      </c>
      <c r="F21" s="55">
        <v>1.9333011116481402E-2</v>
      </c>
      <c r="G21" s="55">
        <v>1.3533107781537001E-2</v>
      </c>
      <c r="H21" s="55">
        <v>1.3533107781537001E-2</v>
      </c>
      <c r="I21" s="55">
        <v>2.0782986950217502E-2</v>
      </c>
      <c r="J21" s="55">
        <v>2.4166263895601701E-2</v>
      </c>
      <c r="K21" s="55">
        <v>2.60995650072499E-2</v>
      </c>
      <c r="L21" s="55">
        <v>2.3682938617689699E-2</v>
      </c>
      <c r="M21" s="55">
        <v>6.8632189463508894E-2</v>
      </c>
      <c r="N21" s="55">
        <v>0.683905268245529</v>
      </c>
      <c r="O21" s="55">
        <v>1</v>
      </c>
    </row>
    <row r="22" spans="1:15" x14ac:dyDescent="0.2">
      <c r="A22" s="44"/>
      <c r="C22" s="56"/>
      <c r="D22" s="56"/>
      <c r="E22" s="56"/>
      <c r="F22" s="56"/>
      <c r="G22" s="56"/>
    </row>
    <row r="23" spans="1:15" ht="12.75" customHeight="1" x14ac:dyDescent="0.2">
      <c r="A23" s="61" t="s">
        <v>33</v>
      </c>
      <c r="B23" s="48" t="s">
        <v>3</v>
      </c>
      <c r="C23" s="49">
        <v>49</v>
      </c>
      <c r="D23" s="49"/>
      <c r="E23" s="49"/>
      <c r="F23" s="49">
        <v>1</v>
      </c>
      <c r="G23" s="49"/>
      <c r="H23" s="49">
        <v>2</v>
      </c>
      <c r="I23" s="49">
        <v>2</v>
      </c>
      <c r="J23" s="49">
        <v>1</v>
      </c>
      <c r="K23" s="49">
        <v>12</v>
      </c>
      <c r="L23" s="49">
        <v>16</v>
      </c>
      <c r="M23" s="49">
        <v>82</v>
      </c>
      <c r="N23" s="49">
        <v>677</v>
      </c>
      <c r="O23" s="49">
        <v>842</v>
      </c>
    </row>
    <row r="24" spans="1:15" x14ac:dyDescent="0.2">
      <c r="A24" s="62"/>
      <c r="B24" s="48" t="s">
        <v>4</v>
      </c>
      <c r="C24" s="49">
        <v>30</v>
      </c>
      <c r="D24" s="49">
        <v>3</v>
      </c>
      <c r="E24" s="49">
        <v>7</v>
      </c>
      <c r="F24" s="49">
        <v>11</v>
      </c>
      <c r="G24" s="49">
        <v>8</v>
      </c>
      <c r="H24" s="49">
        <v>12</v>
      </c>
      <c r="I24" s="49">
        <v>17</v>
      </c>
      <c r="J24" s="49">
        <v>26</v>
      </c>
      <c r="K24" s="49">
        <v>37</v>
      </c>
      <c r="L24" s="49">
        <v>35</v>
      </c>
      <c r="M24" s="49">
        <v>63</v>
      </c>
      <c r="N24" s="49">
        <v>89</v>
      </c>
      <c r="O24" s="49">
        <v>338</v>
      </c>
    </row>
    <row r="25" spans="1:15" x14ac:dyDescent="0.2">
      <c r="A25" s="62"/>
      <c r="B25" s="48" t="s">
        <v>5</v>
      </c>
      <c r="C25" s="49"/>
      <c r="D25" s="49"/>
      <c r="E25" s="49"/>
      <c r="F25" s="49"/>
      <c r="G25" s="49"/>
      <c r="H25" s="49"/>
      <c r="I25" s="49"/>
      <c r="J25" s="49"/>
      <c r="K25" s="49">
        <v>1</v>
      </c>
      <c r="L25" s="49"/>
      <c r="M25" s="49">
        <v>2</v>
      </c>
      <c r="N25" s="49">
        <v>4</v>
      </c>
      <c r="O25" s="49">
        <v>7</v>
      </c>
    </row>
    <row r="26" spans="1:15" x14ac:dyDescent="0.2">
      <c r="A26" s="62"/>
      <c r="B26" s="48" t="s">
        <v>6</v>
      </c>
      <c r="C26" s="49">
        <v>89</v>
      </c>
      <c r="D26" s="49">
        <v>8</v>
      </c>
      <c r="E26" s="49">
        <v>10</v>
      </c>
      <c r="F26" s="49">
        <v>9</v>
      </c>
      <c r="G26" s="49">
        <v>17</v>
      </c>
      <c r="H26" s="49">
        <v>7</v>
      </c>
      <c r="I26" s="49">
        <v>16</v>
      </c>
      <c r="J26" s="49">
        <v>21</v>
      </c>
      <c r="K26" s="49">
        <v>12</v>
      </c>
      <c r="L26" s="49">
        <v>9</v>
      </c>
      <c r="M26" s="49">
        <v>18</v>
      </c>
      <c r="N26" s="49">
        <v>14</v>
      </c>
      <c r="O26" s="49">
        <v>230</v>
      </c>
    </row>
    <row r="27" spans="1:15" x14ac:dyDescent="0.2">
      <c r="A27" s="62"/>
      <c r="B27" s="48" t="s">
        <v>7</v>
      </c>
      <c r="C27" s="49">
        <v>3</v>
      </c>
      <c r="D27" s="50"/>
      <c r="E27" s="50"/>
      <c r="F27" s="49"/>
      <c r="G27" s="49">
        <v>1</v>
      </c>
      <c r="H27" s="49"/>
      <c r="I27" s="49"/>
      <c r="J27" s="49"/>
      <c r="K27" s="49">
        <v>1</v>
      </c>
      <c r="L27" s="49">
        <v>2</v>
      </c>
      <c r="M27" s="49"/>
      <c r="N27" s="49">
        <v>3</v>
      </c>
      <c r="O27" s="49">
        <v>10</v>
      </c>
    </row>
    <row r="28" spans="1:15" x14ac:dyDescent="0.2">
      <c r="A28" s="62"/>
      <c r="B28" s="51" t="s">
        <v>8</v>
      </c>
      <c r="C28" s="52">
        <v>171</v>
      </c>
      <c r="D28" s="52">
        <v>11</v>
      </c>
      <c r="E28" s="52">
        <v>17</v>
      </c>
      <c r="F28" s="52">
        <v>21</v>
      </c>
      <c r="G28" s="52">
        <v>26</v>
      </c>
      <c r="H28" s="52">
        <v>21</v>
      </c>
      <c r="I28" s="52">
        <v>35</v>
      </c>
      <c r="J28" s="52">
        <v>48</v>
      </c>
      <c r="K28" s="52">
        <v>63</v>
      </c>
      <c r="L28" s="52">
        <v>62</v>
      </c>
      <c r="M28" s="52">
        <v>165</v>
      </c>
      <c r="N28" s="52">
        <v>787</v>
      </c>
      <c r="O28" s="53">
        <v>1427</v>
      </c>
    </row>
    <row r="29" spans="1:15" x14ac:dyDescent="0.2">
      <c r="A29" s="63"/>
      <c r="B29" s="54" t="s">
        <v>9</v>
      </c>
      <c r="C29" s="55">
        <v>0.11983181499649601</v>
      </c>
      <c r="D29" s="55">
        <v>7.7084793272599898E-3</v>
      </c>
      <c r="E29" s="55">
        <v>1.1913104414856299E-2</v>
      </c>
      <c r="F29" s="55">
        <v>1.47161878065872E-2</v>
      </c>
      <c r="G29" s="55">
        <v>1.8220042046250901E-2</v>
      </c>
      <c r="H29" s="55">
        <v>1.47161878065872E-2</v>
      </c>
      <c r="I29" s="55">
        <v>2.4526979677645399E-2</v>
      </c>
      <c r="J29" s="55">
        <v>3.36370007007709E-2</v>
      </c>
      <c r="K29" s="55">
        <v>4.4148563419761699E-2</v>
      </c>
      <c r="L29" s="55">
        <v>4.3447792571829E-2</v>
      </c>
      <c r="M29" s="55">
        <v>0.1156271899089</v>
      </c>
      <c r="N29" s="55">
        <v>0.55150665732305504</v>
      </c>
      <c r="O29" s="55">
        <v>1</v>
      </c>
    </row>
    <row r="31" spans="1:15" x14ac:dyDescent="0.2">
      <c r="A31" s="57" t="s">
        <v>42</v>
      </c>
    </row>
    <row r="32" spans="1:15" x14ac:dyDescent="0.2">
      <c r="A32" s="57" t="s">
        <v>34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4C13E-5070-4AC7-9F2C-C5711CBDDBEB}"/>
</file>

<file path=customXml/itemProps2.xml><?xml version="1.0" encoding="utf-8"?>
<ds:datastoreItem xmlns:ds="http://schemas.openxmlformats.org/officeDocument/2006/customXml" ds:itemID="{901ADD65-A44B-43B0-9934-AA345C05CBB6}"/>
</file>

<file path=customXml/itemProps3.xml><?xml version="1.0" encoding="utf-8"?>
<ds:datastoreItem xmlns:ds="http://schemas.openxmlformats.org/officeDocument/2006/customXml" ds:itemID="{240A570E-3924-44B0-A146-4B43174E2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 SIECIC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2023-03-06T08:44:53Z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